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7 trimestreS TRASPARENICA\2do. TRIMESTRE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definedNames>
    <definedName name="_xlnm.Print_Area" localSheetId="1">'F1'!$A$1:$G$86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E44" i="3"/>
  <c r="E56" i="3" s="1"/>
  <c r="B44" i="3"/>
  <c r="B59" i="3" s="1"/>
  <c r="C44" i="3"/>
  <c r="C59" i="3" s="1"/>
  <c r="F78" i="3" l="1"/>
  <c r="E78" i="3"/>
</calcChain>
</file>

<file path=xl/sharedStrings.xml><?xml version="1.0" encoding="utf-8"?>
<sst xmlns="http://schemas.openxmlformats.org/spreadsheetml/2006/main" count="126" uniqueCount="125">
  <si>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</si>
  <si>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</si>
  <si>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</si>
  <si>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</si>
  <si>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</si>
  <si>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</si>
  <si>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</si>
  <si>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</si>
  <si>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</si>
  <si>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</si>
  <si>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</si>
  <si>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</si>
  <si>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</si>
  <si>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</si>
  <si>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</si>
  <si>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</si>
  <si>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</si>
  <si>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</si>
  <si>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</si>
  <si>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</si>
  <si>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</si>
  <si>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</si>
  <si>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</si>
  <si>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</si>
  <si>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</si>
  <si>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</si>
  <si>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</si>
  <si>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</si>
  <si>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</si>
  <si>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</si>
  <si>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</si>
  <si>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</si>
  <si>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</si>
  <si>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</si>
  <si>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</si>
  <si>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</si>
  <si>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</si>
  <si>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</si>
  <si>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</si>
  <si>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</si>
  <si>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</si>
  <si>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</si>
  <si>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</si>
  <si>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</si>
  <si>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</si>
  <si>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</si>
  <si>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</si>
  <si>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</si>
  <si>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</si>
  <si>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</si>
  <si>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</si>
  <si>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</si>
  <si>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</si>
  <si>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</si>
  <si>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</si>
  <si>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</si>
  <si>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</si>
  <si>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</si>
  <si>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</si>
  <si>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</si>
  <si>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</si>
  <si>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</si>
  <si>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</si>
  <si>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</si>
  <si>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</si>
  <si>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</si>
  <si>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</si>
  <si>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</si>
  <si>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</si>
  <si>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</si>
  <si>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</si>
  <si>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</si>
  <si>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</si>
  <si>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</si>
  <si>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</si>
  <si>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</si>
  <si>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</si>
  <si>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</si>
  <si>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</si>
  <si>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</si>
  <si>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</si>
  <si>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</si>
  <si>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</si>
  <si>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</si>
  <si>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</si>
  <si>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</si>
  <si>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</si>
  <si>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</si>
  <si>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</si>
  <si>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</si>
  <si>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</si>
  <si>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</si>
  <si>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</si>
  <si>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</si>
  <si>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</si>
  <si>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</si>
  <si>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</si>
  <si>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</si>
  <si>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</si>
  <si>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</si>
  <si>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</si>
  <si>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</si>
  <si>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</si>
  <si>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</si>
  <si>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</si>
  <si>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</si>
  <si>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</si>
  <si>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</si>
  <si>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</si>
  <si>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</si>
  <si>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</si>
  <si>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</si>
  <si>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</si>
  <si>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</si>
  <si>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</si>
  <si>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</si>
  <si>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</si>
  <si>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</si>
  <si>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</si>
  <si>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TECNOLOGICA DE SAN MIGUEL ALLENDE
Estado de Situación Financiera Detallado - LDF
al 30 de Junio de 2017 y al 31 de Diciembre de 2016
PESOS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</si>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</sst>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6" fillId="0" borderId="0" applyFont="0" applyFill="0" applyBorder="0" applyAlignment="0" applyProtection="0"/>
  </cellStyleXfs>
  <cellXfs count="43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vertical="top"/>
    </xf>
    <xf numFmtId="0" fontId="8" fillId="3" borderId="0" xfId="0" applyFont="1" applyFill="1" applyBorder="1"/>
    <xf numFmtId="43" fontId="8" fillId="3" borderId="0" xfId="2" applyFont="1" applyFill="1" applyBorder="1"/>
    <xf numFmtId="0" fontId="9" fillId="3" borderId="0" xfId="0" applyFont="1" applyFill="1" applyBorder="1"/>
    <xf numFmtId="0" fontId="8" fillId="3" borderId="0" xfId="0" applyFont="1" applyFill="1" applyBorder="1" applyAlignment="1">
      <alignment vertical="center"/>
    </xf>
    <xf numFmtId="0" fontId="8" fillId="3" borderId="10" xfId="0" applyFont="1" applyFill="1" applyBorder="1" applyAlignment="1" applyProtection="1">
      <alignment horizont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>
      <alignment horizontal="right" vertical="top"/>
    </xf>
    <xf numFmtId="0" fontId="9" fillId="3" borderId="2" xfId="0" applyFont="1" applyFill="1" applyBorder="1" applyAlignment="1" applyProtection="1">
      <alignment horizontal="center"/>
      <protection locked="0"/>
    </xf>
    <xf numFmtId="0" fontId="9" fillId="0" borderId="2" xfId="0" applyFont="1" applyBorder="1" applyAlignment="1">
      <alignment horizontal="center"/>
    </xf>
    <xf numFmtId="0" fontId="10" fillId="3" borderId="0" xfId="0" applyFont="1" applyFill="1" applyBorder="1" applyAlignment="1">
      <alignment vertical="top"/>
    </xf>
    <xf numFmtId="0" fontId="8" fillId="3" borderId="0" xfId="0" applyFont="1" applyFill="1" applyBorder="1" applyAlignment="1">
      <alignment horizontal="right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43" fontId="8" fillId="3" borderId="0" xfId="2" applyFont="1" applyFill="1" applyBorder="1" applyAlignment="1">
      <alignment vertical="top"/>
    </xf>
    <xf numFmtId="0" fontId="9" fillId="0" borderId="0" xfId="0" applyFont="1" applyAlignment="1">
      <alignment horizontal="center"/>
    </xf>
    <xf numFmtId="0" fontId="9" fillId="3" borderId="0" xfId="0" applyFont="1" applyFill="1" applyBorder="1" applyAlignment="1">
      <alignment horizontal="right" vertical="top"/>
    </xf>
    <xf numFmtId="0" fontId="9" fillId="3" borderId="0" xfId="0" applyFont="1" applyFill="1" applyBorder="1" applyAlignment="1">
      <alignment vertical="top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82</xdr:row>
      <xdr:rowOff>15875</xdr:rowOff>
    </xdr:from>
    <xdr:to>
      <xdr:col>6</xdr:col>
      <xdr:colOff>261938</xdr:colOff>
      <xdr:row>85</xdr:row>
      <xdr:rowOff>142875</xdr:rowOff>
    </xdr:to>
    <xdr:sp macro="" textlink="">
      <xdr:nvSpPr>
        <xdr:cNvPr id="4" name="9 CuadroTexto"/>
        <xdr:cNvSpPr txBox="1"/>
      </xdr:nvSpPr>
      <xdr:spPr>
        <a:xfrm>
          <a:off x="9648030" y="13390563"/>
          <a:ext cx="1996283" cy="603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0</xdr:col>
      <xdr:colOff>3492500</xdr:colOff>
      <xdr:row>82</xdr:row>
      <xdr:rowOff>27781</xdr:rowOff>
    </xdr:from>
    <xdr:to>
      <xdr:col>3</xdr:col>
      <xdr:colOff>15875</xdr:colOff>
      <xdr:row>85</xdr:row>
      <xdr:rowOff>142874</xdr:rowOff>
    </xdr:to>
    <xdr:sp macro="" textlink="">
      <xdr:nvSpPr>
        <xdr:cNvPr id="5" name="6 CuadroTexto"/>
        <xdr:cNvSpPr txBox="1"/>
      </xdr:nvSpPr>
      <xdr:spPr>
        <a:xfrm>
          <a:off x="3492500" y="13402469"/>
          <a:ext cx="1873250" cy="5913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showGridLines="0" tabSelected="1" view="pageBreakPreview" topLeftCell="B64" zoomScale="60" zoomScaleNormal="120" workbookViewId="0">
      <selection activeCell="G76" sqref="G76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17915168.27</v>
      </c>
      <c r="C6" s="9">
        <f>SUM(C7:C13)</f>
        <v>9092884.0099999998</v>
      </c>
      <c r="D6" s="5" t="s">
        <v>6</v>
      </c>
      <c r="E6" s="9">
        <f>SUM(E7:E15)</f>
        <v>-17748.180000000168</v>
      </c>
      <c r="F6" s="9">
        <f>SUM(F7:F15)</f>
        <v>7088553.1399999997</v>
      </c>
    </row>
    <row r="7" spans="1:6" x14ac:dyDescent="0.2">
      <c r="A7" s="10" t="s">
        <v>7</v>
      </c>
      <c r="B7" s="9">
        <v>18935.66</v>
      </c>
      <c r="C7" s="9">
        <v>18935.66</v>
      </c>
      <c r="D7" s="11" t="s">
        <v>8</v>
      </c>
      <c r="E7" s="9">
        <v>2386793.77</v>
      </c>
      <c r="F7" s="9">
        <v>2559246.06</v>
      </c>
    </row>
    <row r="8" spans="1:6" x14ac:dyDescent="0.2">
      <c r="A8" s="10" t="s">
        <v>9</v>
      </c>
      <c r="B8" s="9">
        <v>16577251.130000001</v>
      </c>
      <c r="C8" s="9">
        <v>9073948.3499999996</v>
      </c>
      <c r="D8" s="11" t="s">
        <v>10</v>
      </c>
      <c r="E8" s="9">
        <v>338900.41</v>
      </c>
      <c r="F8" s="9">
        <v>853661.82</v>
      </c>
    </row>
    <row r="9" spans="1:6" x14ac:dyDescent="0.2">
      <c r="A9" s="10" t="s">
        <v>11</v>
      </c>
      <c r="B9" s="9"/>
      <c r="C9" s="9"/>
      <c r="D9" s="11" t="s">
        <v>12</v>
      </c>
      <c r="E9" s="9">
        <v>-200874.89</v>
      </c>
      <c r="F9" s="9">
        <v>-200874.89</v>
      </c>
    </row>
    <row r="10" spans="1:6" x14ac:dyDescent="0.2">
      <c r="A10" s="10" t="s">
        <v>13</v>
      </c>
      <c r="B10" s="9">
        <v>1318981.48</v>
      </c>
      <c r="C10" s="9">
        <v>0</v>
      </c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-766892.35</v>
      </c>
      <c r="F13" s="9">
        <v>-109628.6</v>
      </c>
    </row>
    <row r="14" spans="1:6" x14ac:dyDescent="0.2">
      <c r="A14" s="3" t="s">
        <v>21</v>
      </c>
      <c r="B14" s="9">
        <f>SUM(B15:B21)</f>
        <v>34810024.43</v>
      </c>
      <c r="C14" s="9">
        <f>SUM(C15:C21)</f>
        <v>32532931.039999999</v>
      </c>
      <c r="D14" s="11" t="s">
        <v>22</v>
      </c>
      <c r="E14" s="9"/>
      <c r="F14" s="9"/>
    </row>
    <row r="15" spans="1:6" x14ac:dyDescent="0.2">
      <c r="A15" s="10" t="s">
        <v>23</v>
      </c>
      <c r="B15" s="9">
        <v>34157183.93</v>
      </c>
      <c r="C15" s="9">
        <v>31911995.879999999</v>
      </c>
      <c r="D15" s="11" t="s">
        <v>24</v>
      </c>
      <c r="E15" s="9">
        <v>-1775675.12</v>
      </c>
      <c r="F15" s="9">
        <v>3986148.75</v>
      </c>
    </row>
    <row r="16" spans="1:6" x14ac:dyDescent="0.2">
      <c r="A16" s="10" t="s">
        <v>25</v>
      </c>
      <c r="B16" s="9">
        <v>30805.75</v>
      </c>
      <c r="C16" s="9">
        <v>30805.75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617134.75</v>
      </c>
      <c r="C17" s="9">
        <v>585229.41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4900</v>
      </c>
      <c r="C19" s="9">
        <v>4900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379233.67</v>
      </c>
      <c r="C22" s="9">
        <f>SUM(C23:C27)</f>
        <v>256697.29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379233.67</v>
      </c>
      <c r="C23" s="9">
        <v>256697.29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203519.36000000002</v>
      </c>
      <c r="F39" s="9">
        <f>SUM(F40:F42)</f>
        <v>-192917.03999999998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5228.4799999999996</v>
      </c>
      <c r="F40" s="9">
        <v>5228.4799999999996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198290.88</v>
      </c>
      <c r="F42" s="9">
        <v>-198145.52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53104426.370000005</v>
      </c>
      <c r="C44" s="7">
        <f>C6+C14+C22+C28+C34+C35+C38</f>
        <v>41882512.339999996</v>
      </c>
      <c r="D44" s="8" t="s">
        <v>80</v>
      </c>
      <c r="E44" s="7">
        <f>E6+E16+E20+E23+E24+E28+E35+E39</f>
        <v>185771.17999999985</v>
      </c>
      <c r="F44" s="7">
        <f>F6+F16+F20+F23+F24+F28+F35+F39</f>
        <v>6895636.0999999996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62633019.25</v>
      </c>
      <c r="C49" s="9">
        <v>62633019.25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13264936.800000001</v>
      </c>
      <c r="C50" s="9">
        <v>13264936.800000001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-2529415.8199999998</v>
      </c>
      <c r="C52" s="9">
        <v>-2529415.8199999998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185771.17999999985</v>
      </c>
      <c r="F56" s="7">
        <f>F54+F44</f>
        <v>6895636.0999999996</v>
      </c>
    </row>
    <row r="57" spans="1:6" x14ac:dyDescent="0.2">
      <c r="A57" s="12" t="s">
        <v>100</v>
      </c>
      <c r="B57" s="7">
        <f>SUM(B47:B55)</f>
        <v>73368540.230000004</v>
      </c>
      <c r="C57" s="7">
        <f>SUM(C47:C55)</f>
        <v>73368540.230000004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126472966.60000001</v>
      </c>
      <c r="C59" s="7">
        <f>C44+C57</f>
        <v>115251052.56999999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89806950.049999997</v>
      </c>
      <c r="F60" s="9">
        <f>SUM(F61:F63)</f>
        <v>89806950.049999997</v>
      </c>
    </row>
    <row r="61" spans="1:6" x14ac:dyDescent="0.2">
      <c r="A61" s="13"/>
      <c r="B61" s="9"/>
      <c r="C61" s="9"/>
      <c r="D61" s="5" t="s">
        <v>104</v>
      </c>
      <c r="E61" s="9">
        <v>89806950.049999997</v>
      </c>
      <c r="F61" s="9">
        <v>89806950.049999997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9" x14ac:dyDescent="0.2">
      <c r="A65" s="13"/>
      <c r="B65" s="9"/>
      <c r="C65" s="9"/>
      <c r="D65" s="8" t="s">
        <v>107</v>
      </c>
      <c r="E65" s="9">
        <f>SUM(E66:E70)</f>
        <v>36480245.370000005</v>
      </c>
      <c r="F65" s="9">
        <f>SUM(F66:F70)</f>
        <v>18548466.420000002</v>
      </c>
    </row>
    <row r="66" spans="1:9" x14ac:dyDescent="0.2">
      <c r="A66" s="13"/>
      <c r="B66" s="9"/>
      <c r="C66" s="9"/>
      <c r="D66" s="5" t="s">
        <v>108</v>
      </c>
      <c r="E66" s="9">
        <v>17356526.949999999</v>
      </c>
      <c r="F66" s="9">
        <v>4012062.36</v>
      </c>
    </row>
    <row r="67" spans="1:9" x14ac:dyDescent="0.2">
      <c r="A67" s="13"/>
      <c r="B67" s="9"/>
      <c r="C67" s="9"/>
      <c r="D67" s="5" t="s">
        <v>109</v>
      </c>
      <c r="E67" s="9">
        <v>19123513.420000002</v>
      </c>
      <c r="F67" s="9">
        <v>14536404.060000001</v>
      </c>
    </row>
    <row r="68" spans="1:9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9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9" x14ac:dyDescent="0.2">
      <c r="A70" s="13"/>
      <c r="B70" s="9"/>
      <c r="C70" s="9"/>
      <c r="D70" s="5" t="s">
        <v>112</v>
      </c>
      <c r="E70" s="9">
        <v>205</v>
      </c>
      <c r="F70" s="9">
        <v>0</v>
      </c>
    </row>
    <row r="71" spans="1:9" x14ac:dyDescent="0.2">
      <c r="A71" s="13"/>
      <c r="B71" s="9"/>
      <c r="C71" s="9"/>
      <c r="D71" s="5"/>
      <c r="E71" s="9"/>
      <c r="F71" s="9"/>
    </row>
    <row r="72" spans="1:9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9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9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9" x14ac:dyDescent="0.2">
      <c r="A75" s="13"/>
      <c r="B75" s="9"/>
      <c r="C75" s="9"/>
      <c r="D75" s="5"/>
      <c r="E75" s="9"/>
      <c r="F75" s="9"/>
    </row>
    <row r="76" spans="1:9" x14ac:dyDescent="0.2">
      <c r="A76" s="13"/>
      <c r="B76" s="9"/>
      <c r="C76" s="9"/>
      <c r="D76" s="8" t="s">
        <v>116</v>
      </c>
      <c r="E76" s="7">
        <f>E60+E65+E72</f>
        <v>126287195.42</v>
      </c>
      <c r="F76" s="7">
        <f>F60+F65+F72</f>
        <v>108355416.47</v>
      </c>
    </row>
    <row r="77" spans="1:9" x14ac:dyDescent="0.2">
      <c r="A77" s="13"/>
      <c r="B77" s="9"/>
      <c r="C77" s="9"/>
      <c r="D77" s="5"/>
      <c r="E77" s="9"/>
      <c r="F77" s="9"/>
    </row>
    <row r="78" spans="1:9" x14ac:dyDescent="0.2">
      <c r="A78" s="13"/>
      <c r="B78" s="9"/>
      <c r="C78" s="9"/>
      <c r="D78" s="8" t="s">
        <v>117</v>
      </c>
      <c r="E78" s="7">
        <f>E56+E76</f>
        <v>126472966.60000001</v>
      </c>
      <c r="F78" s="7">
        <f>F56+F76</f>
        <v>115251052.56999999</v>
      </c>
    </row>
    <row r="79" spans="1:9" x14ac:dyDescent="0.2">
      <c r="A79" s="15"/>
      <c r="B79" s="16"/>
      <c r="C79" s="16"/>
      <c r="D79" s="17"/>
      <c r="E79" s="16"/>
      <c r="F79" s="16"/>
    </row>
    <row r="80" spans="1:9" x14ac:dyDescent="0.2">
      <c r="A80" s="25" t="s">
        <v>120</v>
      </c>
      <c r="B80" s="25"/>
      <c r="C80" s="25"/>
      <c r="D80" s="25"/>
      <c r="E80" s="25"/>
      <c r="F80" s="25"/>
      <c r="G80" s="25"/>
      <c r="H80" s="25"/>
      <c r="I80" s="25"/>
    </row>
    <row r="81" spans="1:9" ht="12.75" x14ac:dyDescent="0.2">
      <c r="A81" s="26"/>
      <c r="B81" s="27"/>
      <c r="C81" s="28"/>
      <c r="D81" s="28"/>
      <c r="E81" s="30"/>
      <c r="F81" s="27"/>
      <c r="G81" s="28"/>
      <c r="H81" s="28"/>
    </row>
    <row r="82" spans="1:9" ht="12.75" x14ac:dyDescent="0.2">
      <c r="A82" s="26"/>
      <c r="B82" s="31"/>
      <c r="C82" s="31"/>
      <c r="D82" s="28"/>
      <c r="E82" s="32"/>
      <c r="F82" s="32"/>
      <c r="G82" s="28"/>
      <c r="H82" s="28"/>
    </row>
    <row r="83" spans="1:9" ht="12.75" x14ac:dyDescent="0.2">
      <c r="A83" s="33"/>
      <c r="B83" s="34" t="s">
        <v>121</v>
      </c>
      <c r="C83" s="34"/>
      <c r="D83" s="28"/>
      <c r="E83" s="35" t="s">
        <v>122</v>
      </c>
      <c r="F83" s="35"/>
      <c r="G83" s="36"/>
      <c r="H83" s="28"/>
    </row>
    <row r="84" spans="1:9" ht="12.75" x14ac:dyDescent="0.2">
      <c r="A84" s="37"/>
      <c r="B84" s="38" t="s">
        <v>123</v>
      </c>
      <c r="C84" s="38"/>
      <c r="D84" s="39"/>
      <c r="E84" s="40" t="s">
        <v>124</v>
      </c>
      <c r="F84" s="40"/>
      <c r="G84" s="36"/>
      <c r="H84" s="28"/>
    </row>
    <row r="85" spans="1:9" ht="12.75" x14ac:dyDescent="0.2">
      <c r="A85" s="42"/>
      <c r="B85" s="29"/>
      <c r="C85" s="29"/>
      <c r="D85" s="29"/>
      <c r="E85" s="29"/>
      <c r="F85" s="29"/>
      <c r="G85" s="29"/>
      <c r="H85" s="29"/>
    </row>
    <row r="86" spans="1:9" ht="12.75" x14ac:dyDescent="0.2">
      <c r="A86" s="42"/>
      <c r="B86" s="29"/>
      <c r="C86" s="29"/>
      <c r="D86" s="29"/>
      <c r="E86" s="41"/>
      <c r="F86" s="29"/>
      <c r="G86" s="29"/>
      <c r="H86" s="29"/>
      <c r="I86" s="29"/>
    </row>
  </sheetData>
  <mergeCells count="8">
    <mergeCell ref="B84:C84"/>
    <mergeCell ref="E84:F84"/>
    <mergeCell ref="A80:I80"/>
    <mergeCell ref="A1:F1"/>
    <mergeCell ref="B82:C82"/>
    <mergeCell ref="E82:F82"/>
    <mergeCell ref="B83:C83"/>
    <mergeCell ref="E83:F83"/>
  </mergeCells>
  <pageMargins left="0.7" right="0.7" top="0.75" bottom="0.75" header="0.3" footer="0.3"/>
  <pageSetup scale="47" orientation="portrait" horizontalDpi="300" verticalDpi="300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2017-01-11T17:17:46Z</dcterms:created>
  <dcterms:modified xsi:type="dcterms:W3CDTF">2018-05-24T20:23:46Z</dcterms:modified>
</cp:coreProperties>
</file>